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05" windowHeight="7200" activeTab="0"/>
  </bookViews>
  <sheets>
    <sheet name="ENHANCED DA READY RECKONER 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<sst xmlns="http://schemas.openxmlformats.org/spreadsheetml/2006/main" count="39" uniqueCount="26">
  <si>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PROGRESSIVE RECOGNISED TEACHERS' UNION</t>
  </si>
  <si>
    <t>President:</t>
  </si>
  <si>
    <t>General Secretary:</t>
  </si>
  <si>
    <t>EAST GODAVARI DISTRICT</t>
  </si>
  <si>
    <t>Enhanced D.A. Reckoner</t>
  </si>
  <si>
    <t>Pay</t>
  </si>
  <si>
    <t>New DA</t>
  </si>
  <si>
    <t>Old D.A.</t>
  </si>
  <si>
    <t xml:space="preserve">Credit to </t>
  </si>
  <si>
    <t>To be</t>
  </si>
  <si>
    <t xml:space="preserve">Already </t>
  </si>
  <si>
    <t>Diff. @</t>
  </si>
  <si>
    <t>P.F.</t>
  </si>
  <si>
    <t>Drawm</t>
  </si>
  <si>
    <t>Drawn</t>
  </si>
  <si>
    <t>D.A.arrears from July 2010 to November 2010 will be adjusted to P.F.Account</t>
  </si>
  <si>
    <t>From the Month of December 2010 paid in cash</t>
  </si>
  <si>
    <t>1 Month</t>
  </si>
  <si>
    <t>5 Months</t>
  </si>
  <si>
    <t>Voleti V V Sastry</t>
  </si>
  <si>
    <t>Cell: 9000250939</t>
  </si>
  <si>
    <t>Neelam Venkateswara Rao</t>
  </si>
  <si>
    <t>Cell: 9299998546</t>
  </si>
  <si>
    <t>State Associate President:</t>
  </si>
  <si>
    <t>Chamanti Nageswara Rao Cell: 9948795729</t>
  </si>
  <si>
    <t>G.O.Ms.NO.                                           DATED: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</si>
</sst>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1"/>
      <name val="Trebuchet MS"/>
      <family val="2"/>
    </font>
    <font>
      <b/>
      <sz val="2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56"/>
      <name val="Verdana"/>
      <family val="2"/>
    </font>
    <font>
      <b/>
      <sz val="36"/>
      <color indexed="9"/>
      <name val="Trebuchet MS"/>
      <family val="2"/>
    </font>
    <font>
      <sz val="36"/>
      <color indexed="9"/>
      <name val="Trebuchet MS"/>
      <family val="2"/>
    </font>
    <font>
      <b/>
      <sz val="12"/>
      <color indexed="56"/>
      <name val="Trebuchet MS"/>
      <family val="2"/>
    </font>
    <font>
      <b/>
      <sz val="20"/>
      <color indexed="62"/>
      <name val="Verdana"/>
      <family val="2"/>
    </font>
    <font>
      <b/>
      <sz val="36"/>
      <color indexed="43"/>
      <name val="Vrinda"/>
      <family val="0"/>
    </font>
    <font>
      <b/>
      <sz val="20"/>
      <color indexed="56"/>
      <name val="Trebuchet MS"/>
      <family val="2"/>
    </font>
    <font>
      <b/>
      <sz val="20"/>
      <color indexed="18"/>
      <name val="Trebuchet MS"/>
      <family val="2"/>
    </font>
    <font>
      <b/>
      <sz val="20"/>
      <color indexed="48"/>
      <name val="Trebuchet MS"/>
      <family val="2"/>
    </font>
    <font>
      <b/>
      <sz val="20"/>
      <color indexed="21"/>
      <name val="Trebuchet MS"/>
      <family val="2"/>
    </font>
    <font>
      <b/>
      <sz val="20"/>
      <color indexed="59"/>
      <name val="Trebuchet MS"/>
      <family val="2"/>
    </font>
    <font>
      <b/>
      <sz val="26"/>
      <color indexed="51"/>
      <name val="Vrind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0"/>
      <name val="Trebuchet MS"/>
      <family val="2"/>
    </font>
    <font>
      <sz val="36"/>
      <color theme="0"/>
      <name val="Trebuchet MS"/>
      <family val="2"/>
    </font>
    <font>
      <b/>
      <sz val="20"/>
      <color rgb="FF18164A"/>
      <name val="Verdana"/>
      <family val="2"/>
    </font>
    <font>
      <b/>
      <sz val="20"/>
      <color rgb="FF002060"/>
      <name val="Verdana"/>
      <family val="2"/>
    </font>
    <font>
      <b/>
      <sz val="36"/>
      <color rgb="FFFFFF66"/>
      <name val="Vrinda"/>
      <family val="0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20"/>
      <color rgb="FF000099"/>
      <name val="Trebuchet MS"/>
      <family val="2"/>
    </font>
    <font>
      <b/>
      <sz val="20"/>
      <color rgb="FF3333FF"/>
      <name val="Trebuchet MS"/>
      <family val="2"/>
    </font>
    <font>
      <b/>
      <sz val="20"/>
      <color rgb="FF006666"/>
      <name val="Trebuchet MS"/>
      <family val="2"/>
    </font>
    <font>
      <b/>
      <sz val="20"/>
      <color rgb="FF333300"/>
      <name val="Trebuchet MS"/>
      <family val="2"/>
    </font>
    <font>
      <b/>
      <sz val="26"/>
      <color theme="9" tint="0.5999900102615356"/>
      <name val="Vrinda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shrinkToFit="1"/>
    </xf>
    <xf numFmtId="0" fontId="0" fillId="0" borderId="0" xfId="55">
      <alignment/>
      <protection/>
    </xf>
    <xf numFmtId="0" fontId="50" fillId="33" borderId="10" xfId="0" applyFont="1" applyFill="1" applyBorder="1" applyAlignment="1">
      <alignment horizontal="center" vertical="center" textRotation="90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left" vertical="center" shrinkToFit="1"/>
    </xf>
    <xf numFmtId="0" fontId="52" fillId="34" borderId="0" xfId="0" applyFont="1" applyFill="1" applyAlignment="1">
      <alignment horizontal="left" vertical="center"/>
    </xf>
    <xf numFmtId="0" fontId="53" fillId="34" borderId="0" xfId="0" applyFont="1" applyFill="1" applyAlignment="1">
      <alignment horizontal="right" vertical="center"/>
    </xf>
    <xf numFmtId="0" fontId="53" fillId="18" borderId="0" xfId="0" applyFont="1" applyFill="1" applyAlignment="1">
      <alignment horizontal="left"/>
    </xf>
    <xf numFmtId="0" fontId="53" fillId="18" borderId="0" xfId="0" applyFont="1" applyFill="1" applyAlignment="1">
      <alignment horizontal="right" vertical="top"/>
    </xf>
    <xf numFmtId="0" fontId="53" fillId="18" borderId="0" xfId="0" applyFont="1" applyFill="1" applyAlignment="1">
      <alignment horizontal="left" vertical="top"/>
    </xf>
    <xf numFmtId="0" fontId="53" fillId="18" borderId="0" xfId="0" applyFont="1" applyFill="1" applyAlignment="1">
      <alignment horizontal="right" vertical="top"/>
    </xf>
    <xf numFmtId="0" fontId="54" fillId="35" borderId="0" xfId="0" applyFont="1" applyFill="1" applyAlignment="1">
      <alignment horizontal="center" vertical="center" shrinkToFi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2" fontId="3" fillId="36" borderId="13" xfId="0" applyNumberFormat="1" applyFont="1" applyFill="1" applyBorder="1" applyAlignment="1">
      <alignment horizontal="left" vertical="center" wrapText="1"/>
    </xf>
    <xf numFmtId="2" fontId="3" fillId="36" borderId="14" xfId="0" applyNumberFormat="1" applyFont="1" applyFill="1" applyBorder="1" applyAlignment="1">
      <alignment horizontal="left" vertical="center" wrapText="1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2" xfId="0" applyFont="1" applyFill="1" applyBorder="1" applyAlignment="1">
      <alignment horizontal="center" vertical="center" wrapText="1"/>
    </xf>
    <xf numFmtId="0" fontId="55" fillId="37" borderId="16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164" fontId="55" fillId="37" borderId="17" xfId="0" applyNumberFormat="1" applyFont="1" applyFill="1" applyBorder="1" applyAlignment="1">
      <alignment horizontal="center" vertical="center" wrapText="1"/>
    </xf>
    <xf numFmtId="164" fontId="55" fillId="37" borderId="18" xfId="0" applyNumberFormat="1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164" fontId="55" fillId="37" borderId="19" xfId="0" applyNumberFormat="1" applyFont="1" applyFill="1" applyBorder="1" applyAlignment="1">
      <alignment horizontal="center" vertical="center" wrapText="1"/>
    </xf>
    <xf numFmtId="164" fontId="55" fillId="37" borderId="13" xfId="0" applyNumberFormat="1" applyFont="1" applyFill="1" applyBorder="1" applyAlignment="1">
      <alignment horizontal="center" vertical="center" wrapText="1"/>
    </xf>
    <xf numFmtId="164" fontId="55" fillId="37" borderId="13" xfId="0" applyNumberFormat="1" applyFont="1" applyFill="1" applyBorder="1" applyAlignment="1">
      <alignment horizontal="center" vertical="top" wrapText="1"/>
    </xf>
    <xf numFmtId="0" fontId="55" fillId="37" borderId="19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0" fontId="56" fillId="38" borderId="12" xfId="0" applyFont="1" applyFill="1" applyBorder="1" applyAlignment="1">
      <alignment horizontal="center" vertical="center" wrapText="1"/>
    </xf>
    <xf numFmtId="0" fontId="57" fillId="38" borderId="19" xfId="0" applyFont="1" applyFill="1" applyBorder="1" applyAlignment="1">
      <alignment horizontal="center" vertical="center" wrapText="1"/>
    </xf>
    <xf numFmtId="0" fontId="57" fillId="38" borderId="17" xfId="0" applyFont="1" applyFill="1" applyBorder="1" applyAlignment="1">
      <alignment horizontal="center" vertical="center" wrapText="1"/>
    </xf>
    <xf numFmtId="0" fontId="58" fillId="38" borderId="19" xfId="0" applyFont="1" applyFill="1" applyBorder="1" applyAlignment="1">
      <alignment horizontal="center" vertical="center" wrapText="1"/>
    </xf>
    <xf numFmtId="0" fontId="58" fillId="38" borderId="17" xfId="0" applyFont="1" applyFill="1" applyBorder="1" applyAlignment="1">
      <alignment horizontal="center" vertical="center" wrapText="1"/>
    </xf>
    <xf numFmtId="0" fontId="59" fillId="38" borderId="19" xfId="0" applyFont="1" applyFill="1" applyBorder="1" applyAlignment="1">
      <alignment horizontal="center" vertical="center" wrapText="1"/>
    </xf>
    <xf numFmtId="0" fontId="59" fillId="38" borderId="17" xfId="0" applyFont="1" applyFill="1" applyBorder="1" applyAlignment="1">
      <alignment horizontal="center" vertical="center" wrapText="1"/>
    </xf>
    <xf numFmtId="0" fontId="60" fillId="38" borderId="19" xfId="0" applyFont="1" applyFill="1" applyBorder="1" applyAlignment="1">
      <alignment horizontal="center" vertical="center" wrapText="1"/>
    </xf>
    <xf numFmtId="0" fontId="60" fillId="38" borderId="17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left" wrapText="1"/>
    </xf>
    <xf numFmtId="0" fontId="4" fillId="39" borderId="0" xfId="0" applyFont="1" applyFill="1" applyBorder="1" applyAlignment="1">
      <alignment horizontal="left" wrapText="1"/>
    </xf>
    <xf numFmtId="0" fontId="61" fillId="39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</xdr:row>
      <xdr:rowOff>9525</xdr:rowOff>
    </xdr:from>
    <xdr:to>
      <xdr:col>6</xdr:col>
      <xdr:colOff>200025</xdr:colOff>
      <xdr:row>6</xdr:row>
      <xdr:rowOff>9525</xdr:rowOff>
    </xdr:to>
    <xdr:pic>
      <xdr:nvPicPr>
        <xdr:cNvPr id="1" name="Picture 1" descr="logo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19100"/>
          <a:ext cx="1266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SheetLayoutView="100" zoomScalePageLayoutView="0" workbookViewId="0" topLeftCell="A19">
      <selection activeCell="A54" sqref="A54:K54"/>
    </sheetView>
  </sheetViews>
  <sheetFormatPr defaultColWidth="9.140625" defaultRowHeight="12.75"/>
  <cols>
    <col min="1" max="11" width="13.7109375" style="0" customWidth="1"/>
    <col min="12" max="15" width="9.140625" style="0" hidden="1" customWidth="1"/>
  </cols>
  <sheetData>
    <row r="1" spans="1:13" ht="12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M1" s="2">
        <v>6700</v>
      </c>
    </row>
    <row r="2" spans="1:13" ht="19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M2" s="2">
        <f>M1+200</f>
        <v>6900</v>
      </c>
    </row>
    <row r="3" spans="1:15" ht="21.75" customHeight="1">
      <c r="A3" s="7" t="s">
        <v>1</v>
      </c>
      <c r="B3" s="7"/>
      <c r="C3" s="7"/>
      <c r="D3" s="7"/>
      <c r="E3" s="7"/>
      <c r="F3" s="10" t="s">
        <v>2</v>
      </c>
      <c r="G3" s="10"/>
      <c r="H3" s="10"/>
      <c r="I3" s="10"/>
      <c r="J3" s="10"/>
      <c r="K3" s="10"/>
      <c r="M3" s="2">
        <f>M2+200</f>
        <v>7100</v>
      </c>
      <c r="O3">
        <v>9.416</v>
      </c>
    </row>
    <row r="4" spans="1:15" ht="23.25" customHeight="1">
      <c r="A4" s="8" t="s">
        <v>19</v>
      </c>
      <c r="B4" s="8"/>
      <c r="C4" s="8"/>
      <c r="D4" s="8"/>
      <c r="E4" s="8"/>
      <c r="F4" s="10" t="s">
        <v>21</v>
      </c>
      <c r="G4" s="10"/>
      <c r="H4" s="10"/>
      <c r="I4" s="10"/>
      <c r="J4" s="10"/>
      <c r="K4" s="10"/>
      <c r="M4" s="2">
        <f>M3+200</f>
        <v>7300</v>
      </c>
      <c r="O4">
        <v>6.848</v>
      </c>
    </row>
    <row r="5" spans="1:15" ht="22.5" customHeight="1">
      <c r="A5" s="9" t="s">
        <v>20</v>
      </c>
      <c r="B5" s="9"/>
      <c r="C5" s="9"/>
      <c r="D5" s="9"/>
      <c r="E5" s="9"/>
      <c r="F5" s="10" t="s">
        <v>22</v>
      </c>
      <c r="G5" s="10"/>
      <c r="H5" s="10"/>
      <c r="I5" s="10"/>
      <c r="J5" s="10"/>
      <c r="K5" s="10"/>
      <c r="M5" s="2">
        <f>M4+220</f>
        <v>7520</v>
      </c>
      <c r="O5">
        <f>O3+O4</f>
        <v>16.264</v>
      </c>
    </row>
    <row r="6" spans="1:13" ht="36.75" customHeight="1">
      <c r="A6" s="11" t="s">
        <v>23</v>
      </c>
      <c r="B6" s="11"/>
      <c r="C6" s="11"/>
      <c r="D6" s="11"/>
      <c r="E6" s="11"/>
      <c r="F6" s="12"/>
      <c r="G6" s="12"/>
      <c r="H6" s="12"/>
      <c r="I6" s="12"/>
      <c r="J6" s="12"/>
      <c r="K6" s="12"/>
      <c r="M6" s="2">
        <f>M5+220</f>
        <v>7740</v>
      </c>
    </row>
    <row r="7" spans="1:13" ht="26.25" customHeight="1">
      <c r="A7" s="13" t="s">
        <v>24</v>
      </c>
      <c r="B7" s="13"/>
      <c r="C7" s="13"/>
      <c r="D7" s="13"/>
      <c r="E7" s="13"/>
      <c r="F7" s="14"/>
      <c r="G7" s="14"/>
      <c r="H7" s="14"/>
      <c r="I7" s="14"/>
      <c r="J7" s="14"/>
      <c r="K7" s="14"/>
      <c r="M7" s="2"/>
    </row>
    <row r="8" spans="1:13" ht="30" customHeight="1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  <c r="M8" s="2">
        <f>M6+220</f>
        <v>7960</v>
      </c>
    </row>
    <row r="9" spans="1:13" ht="27" customHeight="1">
      <c r="A9" s="16" t="s">
        <v>4</v>
      </c>
      <c r="B9" s="17"/>
      <c r="C9" s="17"/>
      <c r="D9" s="17"/>
      <c r="E9" s="17"/>
      <c r="F9" s="3" t="s">
        <v>0</v>
      </c>
      <c r="G9" s="18" t="s">
        <v>25</v>
      </c>
      <c r="H9" s="19"/>
      <c r="I9" s="19"/>
      <c r="J9" s="19"/>
      <c r="K9" s="19"/>
      <c r="M9" s="2">
        <f>M8+240</f>
        <v>8200</v>
      </c>
    </row>
    <row r="10" spans="1:13" ht="13.5" customHeight="1">
      <c r="A10" s="20" t="s">
        <v>5</v>
      </c>
      <c r="B10" s="21" t="s">
        <v>6</v>
      </c>
      <c r="C10" s="22" t="s">
        <v>7</v>
      </c>
      <c r="D10" s="22"/>
      <c r="E10" s="21" t="s">
        <v>8</v>
      </c>
      <c r="F10" s="4"/>
      <c r="G10" s="20" t="s">
        <v>5</v>
      </c>
      <c r="H10" s="21" t="s">
        <v>6</v>
      </c>
      <c r="I10" s="22" t="s">
        <v>7</v>
      </c>
      <c r="J10" s="22"/>
      <c r="K10" s="21" t="s">
        <v>8</v>
      </c>
      <c r="M10" s="2">
        <f>M9+240</f>
        <v>8440</v>
      </c>
    </row>
    <row r="11" spans="1:13" ht="13.5" customHeight="1">
      <c r="A11" s="20"/>
      <c r="B11" s="23" t="s">
        <v>9</v>
      </c>
      <c r="C11" s="24" t="s">
        <v>10</v>
      </c>
      <c r="D11" s="24" t="s">
        <v>11</v>
      </c>
      <c r="E11" s="23" t="s">
        <v>12</v>
      </c>
      <c r="F11" s="4"/>
      <c r="G11" s="20"/>
      <c r="H11" s="23" t="s">
        <v>9</v>
      </c>
      <c r="I11" s="24" t="s">
        <v>10</v>
      </c>
      <c r="J11" s="24" t="s">
        <v>11</v>
      </c>
      <c r="K11" s="23" t="s">
        <v>12</v>
      </c>
      <c r="M11" s="2">
        <f>M10+240</f>
        <v>8680</v>
      </c>
    </row>
    <row r="12" spans="1:13" ht="17.25" customHeight="1">
      <c r="A12" s="20"/>
      <c r="B12" s="25" t="s">
        <v>13</v>
      </c>
      <c r="C12" s="24" t="s">
        <v>14</v>
      </c>
      <c r="D12" s="26" t="s">
        <v>17</v>
      </c>
      <c r="E12" s="27" t="s">
        <v>18</v>
      </c>
      <c r="F12" s="4"/>
      <c r="G12" s="20"/>
      <c r="H12" s="25" t="s">
        <v>13</v>
      </c>
      <c r="I12" s="24" t="s">
        <v>14</v>
      </c>
      <c r="J12" s="26" t="s">
        <v>17</v>
      </c>
      <c r="K12" s="27" t="s">
        <v>18</v>
      </c>
      <c r="M12" s="2">
        <f>M11+260</f>
        <v>8940</v>
      </c>
    </row>
    <row r="13" spans="1:13" ht="18" customHeight="1">
      <c r="A13" s="20"/>
      <c r="B13" s="28">
        <v>0.24824</v>
      </c>
      <c r="C13" s="29">
        <v>0.16264</v>
      </c>
      <c r="D13" s="30">
        <v>0.0856</v>
      </c>
      <c r="E13" s="31"/>
      <c r="F13" s="4"/>
      <c r="G13" s="20"/>
      <c r="H13" s="28">
        <v>0.24824</v>
      </c>
      <c r="I13" s="29">
        <v>0.16264</v>
      </c>
      <c r="J13" s="30">
        <v>0.0856</v>
      </c>
      <c r="K13" s="31"/>
      <c r="M13" s="2">
        <f>M12+260</f>
        <v>9200</v>
      </c>
    </row>
    <row r="14" spans="1:13" ht="26.25" customHeight="1">
      <c r="A14" s="32">
        <v>6700</v>
      </c>
      <c r="B14" s="36">
        <f>ROUND(A14*24.824%,0)</f>
        <v>1663</v>
      </c>
      <c r="C14" s="34">
        <f>ROUND(A14*16.264%,0)</f>
        <v>1090</v>
      </c>
      <c r="D14" s="38">
        <f>B14-C14</f>
        <v>573</v>
      </c>
      <c r="E14" s="40">
        <f>D14*5</f>
        <v>2865</v>
      </c>
      <c r="F14" s="5"/>
      <c r="G14" s="32">
        <v>20680</v>
      </c>
      <c r="H14" s="36">
        <f>ROUND(G14*24.824%,0)</f>
        <v>5134</v>
      </c>
      <c r="I14" s="34">
        <f>ROUND(G14*16.264%,0)</f>
        <v>3363</v>
      </c>
      <c r="J14" s="38">
        <f>H14-I14</f>
        <v>1771</v>
      </c>
      <c r="K14" s="40">
        <f>J14*5</f>
        <v>8855</v>
      </c>
      <c r="M14" s="2">
        <f>M13+260</f>
        <v>9460</v>
      </c>
    </row>
    <row r="15" spans="1:13" ht="26.25" customHeight="1">
      <c r="A15" s="32">
        <f>A14+200</f>
        <v>6900</v>
      </c>
      <c r="B15" s="36">
        <f aca="true" t="shared" si="0" ref="B15:B53">ROUND(A15*24.824%,0)</f>
        <v>1713</v>
      </c>
      <c r="C15" s="34">
        <f aca="true" t="shared" si="1" ref="C15:C53">ROUND(A15*16.264%,0)</f>
        <v>1122</v>
      </c>
      <c r="D15" s="38">
        <f aca="true" t="shared" si="2" ref="D15:D53">B15-C15</f>
        <v>591</v>
      </c>
      <c r="E15" s="40">
        <f aca="true" t="shared" si="3" ref="E15:E53">D15*5</f>
        <v>2955</v>
      </c>
      <c r="F15" s="5"/>
      <c r="G15" s="32">
        <f>G14+570</f>
        <v>21250</v>
      </c>
      <c r="H15" s="36">
        <f aca="true" t="shared" si="4" ref="H15:H53">ROUND(G15*24.824%,0)</f>
        <v>5275</v>
      </c>
      <c r="I15" s="34">
        <f aca="true" t="shared" si="5" ref="I15:I53">ROUND(G15*16.264%,0)</f>
        <v>3456</v>
      </c>
      <c r="J15" s="38">
        <f aca="true" t="shared" si="6" ref="J15:J53">H15-I15</f>
        <v>1819</v>
      </c>
      <c r="K15" s="40">
        <f aca="true" t="shared" si="7" ref="K15:K53">J15*5</f>
        <v>9095</v>
      </c>
      <c r="M15" s="2">
        <f>M14+280</f>
        <v>9740</v>
      </c>
    </row>
    <row r="16" spans="1:13" ht="26.25" customHeight="1">
      <c r="A16" s="32">
        <f>A15+200</f>
        <v>7100</v>
      </c>
      <c r="B16" s="36">
        <f t="shared" si="0"/>
        <v>1763</v>
      </c>
      <c r="C16" s="34">
        <f t="shared" si="1"/>
        <v>1155</v>
      </c>
      <c r="D16" s="38">
        <f t="shared" si="2"/>
        <v>608</v>
      </c>
      <c r="E16" s="40">
        <f t="shared" si="3"/>
        <v>3040</v>
      </c>
      <c r="F16" s="5"/>
      <c r="G16" s="32">
        <f>G15+570</f>
        <v>21820</v>
      </c>
      <c r="H16" s="36">
        <f t="shared" si="4"/>
        <v>5417</v>
      </c>
      <c r="I16" s="34">
        <f t="shared" si="5"/>
        <v>3549</v>
      </c>
      <c r="J16" s="38">
        <f t="shared" si="6"/>
        <v>1868</v>
      </c>
      <c r="K16" s="40">
        <f t="shared" si="7"/>
        <v>9340</v>
      </c>
      <c r="M16" s="2">
        <f>M15+280</f>
        <v>10020</v>
      </c>
    </row>
    <row r="17" spans="1:13" ht="26.25" customHeight="1">
      <c r="A17" s="32">
        <f>A16+200</f>
        <v>7300</v>
      </c>
      <c r="B17" s="36">
        <f t="shared" si="0"/>
        <v>1812</v>
      </c>
      <c r="C17" s="34">
        <f t="shared" si="1"/>
        <v>1187</v>
      </c>
      <c r="D17" s="38">
        <f t="shared" si="2"/>
        <v>625</v>
      </c>
      <c r="E17" s="40">
        <f t="shared" si="3"/>
        <v>3125</v>
      </c>
      <c r="F17" s="5"/>
      <c r="G17" s="32">
        <f>G16+610</f>
        <v>22430</v>
      </c>
      <c r="H17" s="36">
        <f t="shared" si="4"/>
        <v>5568</v>
      </c>
      <c r="I17" s="34">
        <f t="shared" si="5"/>
        <v>3648</v>
      </c>
      <c r="J17" s="38">
        <f t="shared" si="6"/>
        <v>1920</v>
      </c>
      <c r="K17" s="40">
        <f t="shared" si="7"/>
        <v>9600</v>
      </c>
      <c r="M17" s="2">
        <f>M16+280</f>
        <v>10300</v>
      </c>
    </row>
    <row r="18" spans="1:13" ht="26.25" customHeight="1">
      <c r="A18" s="32">
        <f>A17+220</f>
        <v>7520</v>
      </c>
      <c r="B18" s="36">
        <f t="shared" si="0"/>
        <v>1867</v>
      </c>
      <c r="C18" s="34">
        <f t="shared" si="1"/>
        <v>1223</v>
      </c>
      <c r="D18" s="38">
        <f t="shared" si="2"/>
        <v>644</v>
      </c>
      <c r="E18" s="40">
        <f t="shared" si="3"/>
        <v>3220</v>
      </c>
      <c r="F18" s="5"/>
      <c r="G18" s="32">
        <f>G17+610</f>
        <v>23040</v>
      </c>
      <c r="H18" s="36">
        <f t="shared" si="4"/>
        <v>5719</v>
      </c>
      <c r="I18" s="34">
        <f t="shared" si="5"/>
        <v>3747</v>
      </c>
      <c r="J18" s="38">
        <f t="shared" si="6"/>
        <v>1972</v>
      </c>
      <c r="K18" s="40">
        <f t="shared" si="7"/>
        <v>9860</v>
      </c>
      <c r="M18" s="2">
        <f>M17+300</f>
        <v>10600</v>
      </c>
    </row>
    <row r="19" spans="1:13" ht="26.25" customHeight="1">
      <c r="A19" s="32">
        <f>A18+220</f>
        <v>7740</v>
      </c>
      <c r="B19" s="36">
        <f t="shared" si="0"/>
        <v>1921</v>
      </c>
      <c r="C19" s="34">
        <f t="shared" si="1"/>
        <v>1259</v>
      </c>
      <c r="D19" s="38">
        <f t="shared" si="2"/>
        <v>662</v>
      </c>
      <c r="E19" s="40">
        <f t="shared" si="3"/>
        <v>3310</v>
      </c>
      <c r="F19" s="5"/>
      <c r="G19" s="32">
        <f>G18+610</f>
        <v>23650</v>
      </c>
      <c r="H19" s="36">
        <f t="shared" si="4"/>
        <v>5871</v>
      </c>
      <c r="I19" s="34">
        <f t="shared" si="5"/>
        <v>3846</v>
      </c>
      <c r="J19" s="38">
        <f t="shared" si="6"/>
        <v>2025</v>
      </c>
      <c r="K19" s="40">
        <f t="shared" si="7"/>
        <v>10125</v>
      </c>
      <c r="M19" s="2">
        <f>M18+300</f>
        <v>10900</v>
      </c>
    </row>
    <row r="20" spans="1:13" ht="26.25" customHeight="1">
      <c r="A20" s="32">
        <f>A19+220</f>
        <v>7960</v>
      </c>
      <c r="B20" s="36">
        <f t="shared" si="0"/>
        <v>1976</v>
      </c>
      <c r="C20" s="34">
        <f t="shared" si="1"/>
        <v>1295</v>
      </c>
      <c r="D20" s="38">
        <f t="shared" si="2"/>
        <v>681</v>
      </c>
      <c r="E20" s="40">
        <f t="shared" si="3"/>
        <v>3405</v>
      </c>
      <c r="F20" s="5"/>
      <c r="G20" s="32">
        <f>G19+650</f>
        <v>24300</v>
      </c>
      <c r="H20" s="36">
        <f t="shared" si="4"/>
        <v>6032</v>
      </c>
      <c r="I20" s="34">
        <f t="shared" si="5"/>
        <v>3952</v>
      </c>
      <c r="J20" s="38">
        <f t="shared" si="6"/>
        <v>2080</v>
      </c>
      <c r="K20" s="40">
        <f t="shared" si="7"/>
        <v>10400</v>
      </c>
      <c r="M20" s="2">
        <f>M19+300</f>
        <v>11200</v>
      </c>
    </row>
    <row r="21" spans="1:13" ht="26.25" customHeight="1">
      <c r="A21" s="32">
        <f>A20+240</f>
        <v>8200</v>
      </c>
      <c r="B21" s="36">
        <f t="shared" si="0"/>
        <v>2036</v>
      </c>
      <c r="C21" s="34">
        <f t="shared" si="1"/>
        <v>1334</v>
      </c>
      <c r="D21" s="38">
        <f t="shared" si="2"/>
        <v>702</v>
      </c>
      <c r="E21" s="40">
        <f t="shared" si="3"/>
        <v>3510</v>
      </c>
      <c r="F21" s="5"/>
      <c r="G21" s="32">
        <f>G20+650</f>
        <v>24950</v>
      </c>
      <c r="H21" s="36">
        <f t="shared" si="4"/>
        <v>6194</v>
      </c>
      <c r="I21" s="34">
        <f t="shared" si="5"/>
        <v>4058</v>
      </c>
      <c r="J21" s="38">
        <f t="shared" si="6"/>
        <v>2136</v>
      </c>
      <c r="K21" s="40">
        <f t="shared" si="7"/>
        <v>10680</v>
      </c>
      <c r="M21" s="2">
        <f>M20+330</f>
        <v>11530</v>
      </c>
    </row>
    <row r="22" spans="1:13" ht="26.25" customHeight="1">
      <c r="A22" s="32">
        <f>A21+240</f>
        <v>8440</v>
      </c>
      <c r="B22" s="36">
        <f t="shared" si="0"/>
        <v>2095</v>
      </c>
      <c r="C22" s="34">
        <f t="shared" si="1"/>
        <v>1373</v>
      </c>
      <c r="D22" s="38">
        <f t="shared" si="2"/>
        <v>722</v>
      </c>
      <c r="E22" s="40">
        <f t="shared" si="3"/>
        <v>3610</v>
      </c>
      <c r="F22" s="5"/>
      <c r="G22" s="32">
        <f>G21+650</f>
        <v>25600</v>
      </c>
      <c r="H22" s="36">
        <f t="shared" si="4"/>
        <v>6355</v>
      </c>
      <c r="I22" s="34">
        <f t="shared" si="5"/>
        <v>4164</v>
      </c>
      <c r="J22" s="38">
        <f t="shared" si="6"/>
        <v>2191</v>
      </c>
      <c r="K22" s="40">
        <f t="shared" si="7"/>
        <v>10955</v>
      </c>
      <c r="M22" s="2">
        <f>M21+330</f>
        <v>11860</v>
      </c>
    </row>
    <row r="23" spans="1:13" ht="26.25" customHeight="1">
      <c r="A23" s="32">
        <f>A22+240</f>
        <v>8680</v>
      </c>
      <c r="B23" s="36">
        <f t="shared" si="0"/>
        <v>2155</v>
      </c>
      <c r="C23" s="34">
        <f t="shared" si="1"/>
        <v>1412</v>
      </c>
      <c r="D23" s="38">
        <f t="shared" si="2"/>
        <v>743</v>
      </c>
      <c r="E23" s="40">
        <f t="shared" si="3"/>
        <v>3715</v>
      </c>
      <c r="F23" s="5"/>
      <c r="G23" s="32">
        <f>G22+700</f>
        <v>26300</v>
      </c>
      <c r="H23" s="36">
        <f t="shared" si="4"/>
        <v>6529</v>
      </c>
      <c r="I23" s="34">
        <f t="shared" si="5"/>
        <v>4277</v>
      </c>
      <c r="J23" s="38">
        <f t="shared" si="6"/>
        <v>2252</v>
      </c>
      <c r="K23" s="40">
        <f t="shared" si="7"/>
        <v>11260</v>
      </c>
      <c r="M23" s="2">
        <f>M22+330</f>
        <v>12190</v>
      </c>
    </row>
    <row r="24" spans="1:13" ht="26.25" customHeight="1">
      <c r="A24" s="32">
        <f>A23+260</f>
        <v>8940</v>
      </c>
      <c r="B24" s="36">
        <f t="shared" si="0"/>
        <v>2219</v>
      </c>
      <c r="C24" s="34">
        <f t="shared" si="1"/>
        <v>1454</v>
      </c>
      <c r="D24" s="38">
        <f t="shared" si="2"/>
        <v>765</v>
      </c>
      <c r="E24" s="40">
        <f t="shared" si="3"/>
        <v>3825</v>
      </c>
      <c r="F24" s="5"/>
      <c r="G24" s="32">
        <f>G23+700</f>
        <v>27000</v>
      </c>
      <c r="H24" s="36">
        <f t="shared" si="4"/>
        <v>6702</v>
      </c>
      <c r="I24" s="34">
        <f t="shared" si="5"/>
        <v>4391</v>
      </c>
      <c r="J24" s="38">
        <f t="shared" si="6"/>
        <v>2311</v>
      </c>
      <c r="K24" s="40">
        <f t="shared" si="7"/>
        <v>11555</v>
      </c>
      <c r="M24" s="2">
        <f>M23+360</f>
        <v>12550</v>
      </c>
    </row>
    <row r="25" spans="1:13" ht="26.25" customHeight="1">
      <c r="A25" s="32">
        <f>A24+260</f>
        <v>9200</v>
      </c>
      <c r="B25" s="36">
        <f t="shared" si="0"/>
        <v>2284</v>
      </c>
      <c r="C25" s="34">
        <f t="shared" si="1"/>
        <v>1496</v>
      </c>
      <c r="D25" s="38">
        <f t="shared" si="2"/>
        <v>788</v>
      </c>
      <c r="E25" s="40">
        <f t="shared" si="3"/>
        <v>3940</v>
      </c>
      <c r="F25" s="5"/>
      <c r="G25" s="32">
        <f>G24+700</f>
        <v>27700</v>
      </c>
      <c r="H25" s="36">
        <f t="shared" si="4"/>
        <v>6876</v>
      </c>
      <c r="I25" s="34">
        <f t="shared" si="5"/>
        <v>4505</v>
      </c>
      <c r="J25" s="38">
        <f t="shared" si="6"/>
        <v>2371</v>
      </c>
      <c r="K25" s="40">
        <f t="shared" si="7"/>
        <v>11855</v>
      </c>
      <c r="M25" s="2">
        <f>M24+360</f>
        <v>12910</v>
      </c>
    </row>
    <row r="26" spans="1:13" ht="26.25" customHeight="1">
      <c r="A26" s="32">
        <f>A25+260</f>
        <v>9460</v>
      </c>
      <c r="B26" s="36">
        <f t="shared" si="0"/>
        <v>2348</v>
      </c>
      <c r="C26" s="34">
        <f t="shared" si="1"/>
        <v>1539</v>
      </c>
      <c r="D26" s="38">
        <f t="shared" si="2"/>
        <v>809</v>
      </c>
      <c r="E26" s="40">
        <f t="shared" si="3"/>
        <v>4045</v>
      </c>
      <c r="F26" s="5"/>
      <c r="G26" s="32">
        <f>G25+750</f>
        <v>28450</v>
      </c>
      <c r="H26" s="36">
        <f t="shared" si="4"/>
        <v>7062</v>
      </c>
      <c r="I26" s="34">
        <f t="shared" si="5"/>
        <v>4627</v>
      </c>
      <c r="J26" s="38">
        <f t="shared" si="6"/>
        <v>2435</v>
      </c>
      <c r="K26" s="40">
        <f t="shared" si="7"/>
        <v>12175</v>
      </c>
      <c r="M26" s="2">
        <f>M25+360</f>
        <v>13270</v>
      </c>
    </row>
    <row r="27" spans="1:13" ht="26.25" customHeight="1">
      <c r="A27" s="32">
        <f>A26+280</f>
        <v>9740</v>
      </c>
      <c r="B27" s="36">
        <f t="shared" si="0"/>
        <v>2418</v>
      </c>
      <c r="C27" s="34">
        <f t="shared" si="1"/>
        <v>1584</v>
      </c>
      <c r="D27" s="38">
        <f t="shared" si="2"/>
        <v>834</v>
      </c>
      <c r="E27" s="40">
        <f t="shared" si="3"/>
        <v>4170</v>
      </c>
      <c r="F27" s="5"/>
      <c r="G27" s="32">
        <f>G26+750</f>
        <v>29200</v>
      </c>
      <c r="H27" s="36">
        <f t="shared" si="4"/>
        <v>7249</v>
      </c>
      <c r="I27" s="34">
        <f t="shared" si="5"/>
        <v>4749</v>
      </c>
      <c r="J27" s="38">
        <f t="shared" si="6"/>
        <v>2500</v>
      </c>
      <c r="K27" s="40">
        <f t="shared" si="7"/>
        <v>12500</v>
      </c>
      <c r="M27" s="2">
        <f>M26+390</f>
        <v>13660</v>
      </c>
    </row>
    <row r="28" spans="1:13" ht="26.25" customHeight="1">
      <c r="A28" s="32">
        <f>A27+280</f>
        <v>10020</v>
      </c>
      <c r="B28" s="36">
        <f t="shared" si="0"/>
        <v>2487</v>
      </c>
      <c r="C28" s="34">
        <f t="shared" si="1"/>
        <v>1630</v>
      </c>
      <c r="D28" s="38">
        <f t="shared" si="2"/>
        <v>857</v>
      </c>
      <c r="E28" s="40">
        <f t="shared" si="3"/>
        <v>4285</v>
      </c>
      <c r="F28" s="5"/>
      <c r="G28" s="32">
        <f>G27+750</f>
        <v>29950</v>
      </c>
      <c r="H28" s="36">
        <f t="shared" si="4"/>
        <v>7435</v>
      </c>
      <c r="I28" s="34">
        <f t="shared" si="5"/>
        <v>4871</v>
      </c>
      <c r="J28" s="38">
        <f t="shared" si="6"/>
        <v>2564</v>
      </c>
      <c r="K28" s="40">
        <f t="shared" si="7"/>
        <v>12820</v>
      </c>
      <c r="M28" s="2">
        <f>M27+390</f>
        <v>14050</v>
      </c>
    </row>
    <row r="29" spans="1:13" ht="26.25" customHeight="1">
      <c r="A29" s="32">
        <f>A28+280</f>
        <v>10300</v>
      </c>
      <c r="B29" s="36">
        <f t="shared" si="0"/>
        <v>2557</v>
      </c>
      <c r="C29" s="34">
        <f t="shared" si="1"/>
        <v>1675</v>
      </c>
      <c r="D29" s="38">
        <f t="shared" si="2"/>
        <v>882</v>
      </c>
      <c r="E29" s="40">
        <f t="shared" si="3"/>
        <v>4410</v>
      </c>
      <c r="F29" s="5"/>
      <c r="G29" s="32">
        <f>G28+800</f>
        <v>30750</v>
      </c>
      <c r="H29" s="36">
        <f t="shared" si="4"/>
        <v>7633</v>
      </c>
      <c r="I29" s="34">
        <f t="shared" si="5"/>
        <v>5001</v>
      </c>
      <c r="J29" s="38">
        <f t="shared" si="6"/>
        <v>2632</v>
      </c>
      <c r="K29" s="40">
        <f t="shared" si="7"/>
        <v>13160</v>
      </c>
      <c r="M29" s="2">
        <f>M28+390</f>
        <v>14440</v>
      </c>
    </row>
    <row r="30" spans="1:13" ht="26.25" customHeight="1">
      <c r="A30" s="32">
        <f>A29+300</f>
        <v>10600</v>
      </c>
      <c r="B30" s="36">
        <f t="shared" si="0"/>
        <v>2631</v>
      </c>
      <c r="C30" s="34">
        <f t="shared" si="1"/>
        <v>1724</v>
      </c>
      <c r="D30" s="38">
        <f t="shared" si="2"/>
        <v>907</v>
      </c>
      <c r="E30" s="40">
        <f t="shared" si="3"/>
        <v>4535</v>
      </c>
      <c r="F30" s="5"/>
      <c r="G30" s="32">
        <f>G29+800</f>
        <v>31550</v>
      </c>
      <c r="H30" s="36">
        <f t="shared" si="4"/>
        <v>7832</v>
      </c>
      <c r="I30" s="34">
        <f t="shared" si="5"/>
        <v>5131</v>
      </c>
      <c r="J30" s="38">
        <f t="shared" si="6"/>
        <v>2701</v>
      </c>
      <c r="K30" s="40">
        <f t="shared" si="7"/>
        <v>13505</v>
      </c>
      <c r="M30" s="2">
        <f>M29+420</f>
        <v>14860</v>
      </c>
    </row>
    <row r="31" spans="1:13" ht="26.25" customHeight="1">
      <c r="A31" s="32">
        <f>A30+300</f>
        <v>10900</v>
      </c>
      <c r="B31" s="36">
        <f t="shared" si="0"/>
        <v>2706</v>
      </c>
      <c r="C31" s="34">
        <f t="shared" si="1"/>
        <v>1773</v>
      </c>
      <c r="D31" s="38">
        <f t="shared" si="2"/>
        <v>933</v>
      </c>
      <c r="E31" s="40">
        <f t="shared" si="3"/>
        <v>4665</v>
      </c>
      <c r="F31" s="5"/>
      <c r="G31" s="32">
        <f>G30+800</f>
        <v>32350</v>
      </c>
      <c r="H31" s="36">
        <f t="shared" si="4"/>
        <v>8031</v>
      </c>
      <c r="I31" s="34">
        <f t="shared" si="5"/>
        <v>5261</v>
      </c>
      <c r="J31" s="38">
        <f t="shared" si="6"/>
        <v>2770</v>
      </c>
      <c r="K31" s="40">
        <f t="shared" si="7"/>
        <v>13850</v>
      </c>
      <c r="M31" s="2">
        <f>M30+420</f>
        <v>15280</v>
      </c>
    </row>
    <row r="32" spans="1:13" ht="26.25" customHeight="1">
      <c r="A32" s="32">
        <f>A31+300</f>
        <v>11200</v>
      </c>
      <c r="B32" s="36">
        <f t="shared" si="0"/>
        <v>2780</v>
      </c>
      <c r="C32" s="34">
        <f t="shared" si="1"/>
        <v>1822</v>
      </c>
      <c r="D32" s="38">
        <f t="shared" si="2"/>
        <v>958</v>
      </c>
      <c r="E32" s="40">
        <f t="shared" si="3"/>
        <v>4790</v>
      </c>
      <c r="F32" s="5"/>
      <c r="G32" s="32">
        <f>G31+850</f>
        <v>33200</v>
      </c>
      <c r="H32" s="36">
        <f t="shared" si="4"/>
        <v>8242</v>
      </c>
      <c r="I32" s="34">
        <f t="shared" si="5"/>
        <v>5400</v>
      </c>
      <c r="J32" s="38">
        <f t="shared" si="6"/>
        <v>2842</v>
      </c>
      <c r="K32" s="40">
        <f t="shared" si="7"/>
        <v>14210</v>
      </c>
      <c r="M32" s="2">
        <f>M31+420</f>
        <v>15700</v>
      </c>
    </row>
    <row r="33" spans="1:13" ht="26.25" customHeight="1">
      <c r="A33" s="32">
        <f>A32+330</f>
        <v>11530</v>
      </c>
      <c r="B33" s="36">
        <f t="shared" si="0"/>
        <v>2862</v>
      </c>
      <c r="C33" s="34">
        <f t="shared" si="1"/>
        <v>1875</v>
      </c>
      <c r="D33" s="38">
        <f t="shared" si="2"/>
        <v>987</v>
      </c>
      <c r="E33" s="40">
        <f t="shared" si="3"/>
        <v>4935</v>
      </c>
      <c r="F33" s="5"/>
      <c r="G33" s="32">
        <f>G32+850</f>
        <v>34050</v>
      </c>
      <c r="H33" s="36">
        <f t="shared" si="4"/>
        <v>8453</v>
      </c>
      <c r="I33" s="34">
        <f t="shared" si="5"/>
        <v>5538</v>
      </c>
      <c r="J33" s="38">
        <f t="shared" si="6"/>
        <v>2915</v>
      </c>
      <c r="K33" s="40">
        <f t="shared" si="7"/>
        <v>14575</v>
      </c>
      <c r="M33" s="2">
        <f>M32+450</f>
        <v>16150</v>
      </c>
    </row>
    <row r="34" spans="1:13" ht="26.25" customHeight="1">
      <c r="A34" s="32">
        <f>A33+330</f>
        <v>11860</v>
      </c>
      <c r="B34" s="36">
        <f t="shared" si="0"/>
        <v>2944</v>
      </c>
      <c r="C34" s="34">
        <f t="shared" si="1"/>
        <v>1929</v>
      </c>
      <c r="D34" s="38">
        <f t="shared" si="2"/>
        <v>1015</v>
      </c>
      <c r="E34" s="40">
        <f t="shared" si="3"/>
        <v>5075</v>
      </c>
      <c r="F34" s="5"/>
      <c r="G34" s="32">
        <f>G33+850</f>
        <v>34900</v>
      </c>
      <c r="H34" s="36">
        <f t="shared" si="4"/>
        <v>8664</v>
      </c>
      <c r="I34" s="34">
        <f t="shared" si="5"/>
        <v>5676</v>
      </c>
      <c r="J34" s="38">
        <f t="shared" si="6"/>
        <v>2988</v>
      </c>
      <c r="K34" s="40">
        <f t="shared" si="7"/>
        <v>14940</v>
      </c>
      <c r="M34" s="2">
        <f>M33+450</f>
        <v>16600</v>
      </c>
    </row>
    <row r="35" spans="1:13" ht="26.25" customHeight="1">
      <c r="A35" s="32">
        <f>A34+330</f>
        <v>12190</v>
      </c>
      <c r="B35" s="36">
        <f t="shared" si="0"/>
        <v>3026</v>
      </c>
      <c r="C35" s="34">
        <f t="shared" si="1"/>
        <v>1983</v>
      </c>
      <c r="D35" s="38">
        <f t="shared" si="2"/>
        <v>1043</v>
      </c>
      <c r="E35" s="40">
        <f t="shared" si="3"/>
        <v>5215</v>
      </c>
      <c r="F35" s="5"/>
      <c r="G35" s="32">
        <f>G34+900</f>
        <v>35800</v>
      </c>
      <c r="H35" s="36">
        <f t="shared" si="4"/>
        <v>8887</v>
      </c>
      <c r="I35" s="34">
        <f t="shared" si="5"/>
        <v>5823</v>
      </c>
      <c r="J35" s="38">
        <f t="shared" si="6"/>
        <v>3064</v>
      </c>
      <c r="K35" s="40">
        <f t="shared" si="7"/>
        <v>15320</v>
      </c>
      <c r="M35" s="2">
        <f>M34+450</f>
        <v>17050</v>
      </c>
    </row>
    <row r="36" spans="1:13" ht="26.25" customHeight="1">
      <c r="A36" s="32">
        <f>A35+360</f>
        <v>12550</v>
      </c>
      <c r="B36" s="36">
        <f t="shared" si="0"/>
        <v>3115</v>
      </c>
      <c r="C36" s="34">
        <f t="shared" si="1"/>
        <v>2041</v>
      </c>
      <c r="D36" s="38">
        <f t="shared" si="2"/>
        <v>1074</v>
      </c>
      <c r="E36" s="40">
        <f t="shared" si="3"/>
        <v>5370</v>
      </c>
      <c r="F36" s="5"/>
      <c r="G36" s="32">
        <f>G35+900</f>
        <v>36700</v>
      </c>
      <c r="H36" s="36">
        <f t="shared" si="4"/>
        <v>9110</v>
      </c>
      <c r="I36" s="34">
        <f t="shared" si="5"/>
        <v>5969</v>
      </c>
      <c r="J36" s="38">
        <f t="shared" si="6"/>
        <v>3141</v>
      </c>
      <c r="K36" s="40">
        <f t="shared" si="7"/>
        <v>15705</v>
      </c>
      <c r="M36" s="2">
        <f>M35+490</f>
        <v>17540</v>
      </c>
    </row>
    <row r="37" spans="1:13" ht="26.25" customHeight="1">
      <c r="A37" s="32">
        <f>A36+360</f>
        <v>12910</v>
      </c>
      <c r="B37" s="36">
        <f t="shared" si="0"/>
        <v>3205</v>
      </c>
      <c r="C37" s="34">
        <f t="shared" si="1"/>
        <v>2100</v>
      </c>
      <c r="D37" s="38">
        <f t="shared" si="2"/>
        <v>1105</v>
      </c>
      <c r="E37" s="40">
        <f t="shared" si="3"/>
        <v>5525</v>
      </c>
      <c r="F37" s="5"/>
      <c r="G37" s="32">
        <f>G36+900</f>
        <v>37600</v>
      </c>
      <c r="H37" s="36">
        <f t="shared" si="4"/>
        <v>9334</v>
      </c>
      <c r="I37" s="34">
        <f t="shared" si="5"/>
        <v>6115</v>
      </c>
      <c r="J37" s="38">
        <f t="shared" si="6"/>
        <v>3219</v>
      </c>
      <c r="K37" s="40">
        <f t="shared" si="7"/>
        <v>16095</v>
      </c>
      <c r="M37" s="2">
        <f>M36+490</f>
        <v>18030</v>
      </c>
    </row>
    <row r="38" spans="1:13" ht="26.25" customHeight="1">
      <c r="A38" s="32">
        <f>A37+360</f>
        <v>13270</v>
      </c>
      <c r="B38" s="36">
        <f t="shared" si="0"/>
        <v>3294</v>
      </c>
      <c r="C38" s="34">
        <f t="shared" si="1"/>
        <v>2158</v>
      </c>
      <c r="D38" s="38">
        <f t="shared" si="2"/>
        <v>1136</v>
      </c>
      <c r="E38" s="40">
        <f t="shared" si="3"/>
        <v>5680</v>
      </c>
      <c r="F38" s="5"/>
      <c r="G38" s="32">
        <f>G37+970</f>
        <v>38570</v>
      </c>
      <c r="H38" s="36">
        <f t="shared" si="4"/>
        <v>9575</v>
      </c>
      <c r="I38" s="34">
        <f t="shared" si="5"/>
        <v>6273</v>
      </c>
      <c r="J38" s="38">
        <f t="shared" si="6"/>
        <v>3302</v>
      </c>
      <c r="K38" s="40">
        <f t="shared" si="7"/>
        <v>16510</v>
      </c>
      <c r="M38" s="2">
        <f>M37+490</f>
        <v>18520</v>
      </c>
    </row>
    <row r="39" spans="1:13" ht="26.25" customHeight="1">
      <c r="A39" s="32">
        <f>A38+390</f>
        <v>13660</v>
      </c>
      <c r="B39" s="36">
        <f t="shared" si="0"/>
        <v>3391</v>
      </c>
      <c r="C39" s="34">
        <f t="shared" si="1"/>
        <v>2222</v>
      </c>
      <c r="D39" s="38">
        <f t="shared" si="2"/>
        <v>1169</v>
      </c>
      <c r="E39" s="40">
        <f t="shared" si="3"/>
        <v>5845</v>
      </c>
      <c r="F39" s="5"/>
      <c r="G39" s="32">
        <f>G38+970</f>
        <v>39540</v>
      </c>
      <c r="H39" s="36">
        <f t="shared" si="4"/>
        <v>9815</v>
      </c>
      <c r="I39" s="34">
        <f t="shared" si="5"/>
        <v>6431</v>
      </c>
      <c r="J39" s="38">
        <f t="shared" si="6"/>
        <v>3384</v>
      </c>
      <c r="K39" s="40">
        <f t="shared" si="7"/>
        <v>16920</v>
      </c>
      <c r="M39" s="2">
        <f>M38+530</f>
        <v>19050</v>
      </c>
    </row>
    <row r="40" spans="1:13" ht="26.25" customHeight="1">
      <c r="A40" s="32">
        <f>A39+390</f>
        <v>14050</v>
      </c>
      <c r="B40" s="36">
        <f t="shared" si="0"/>
        <v>3488</v>
      </c>
      <c r="C40" s="34">
        <f t="shared" si="1"/>
        <v>2285</v>
      </c>
      <c r="D40" s="38">
        <f t="shared" si="2"/>
        <v>1203</v>
      </c>
      <c r="E40" s="40">
        <f t="shared" si="3"/>
        <v>6015</v>
      </c>
      <c r="F40" s="5"/>
      <c r="G40" s="32">
        <f>G39+970</f>
        <v>40510</v>
      </c>
      <c r="H40" s="36">
        <f t="shared" si="4"/>
        <v>10056</v>
      </c>
      <c r="I40" s="34">
        <f t="shared" si="5"/>
        <v>6589</v>
      </c>
      <c r="J40" s="38">
        <f t="shared" si="6"/>
        <v>3467</v>
      </c>
      <c r="K40" s="40">
        <f t="shared" si="7"/>
        <v>17335</v>
      </c>
      <c r="M40" s="2">
        <f>M39+530</f>
        <v>19580</v>
      </c>
    </row>
    <row r="41" spans="1:13" ht="26.25" customHeight="1">
      <c r="A41" s="32">
        <f>A40+390</f>
        <v>14440</v>
      </c>
      <c r="B41" s="36">
        <f t="shared" si="0"/>
        <v>3585</v>
      </c>
      <c r="C41" s="34">
        <f t="shared" si="1"/>
        <v>2349</v>
      </c>
      <c r="D41" s="38">
        <f t="shared" si="2"/>
        <v>1236</v>
      </c>
      <c r="E41" s="40">
        <f t="shared" si="3"/>
        <v>6180</v>
      </c>
      <c r="F41" s="5"/>
      <c r="G41" s="32">
        <f>G40+1040</f>
        <v>41550</v>
      </c>
      <c r="H41" s="36">
        <f t="shared" si="4"/>
        <v>10314</v>
      </c>
      <c r="I41" s="34">
        <f t="shared" si="5"/>
        <v>6758</v>
      </c>
      <c r="J41" s="38">
        <f t="shared" si="6"/>
        <v>3556</v>
      </c>
      <c r="K41" s="40">
        <f t="shared" si="7"/>
        <v>17780</v>
      </c>
      <c r="M41" s="2">
        <f>M40+530</f>
        <v>20110</v>
      </c>
    </row>
    <row r="42" spans="1:13" ht="26.25" customHeight="1">
      <c r="A42" s="32">
        <f>A41+420</f>
        <v>14860</v>
      </c>
      <c r="B42" s="36">
        <f t="shared" si="0"/>
        <v>3689</v>
      </c>
      <c r="C42" s="34">
        <f t="shared" si="1"/>
        <v>2417</v>
      </c>
      <c r="D42" s="38">
        <f t="shared" si="2"/>
        <v>1272</v>
      </c>
      <c r="E42" s="40">
        <f t="shared" si="3"/>
        <v>6360</v>
      </c>
      <c r="F42" s="5"/>
      <c r="G42" s="32">
        <f>G41+1040</f>
        <v>42590</v>
      </c>
      <c r="H42" s="36">
        <f t="shared" si="4"/>
        <v>10573</v>
      </c>
      <c r="I42" s="34">
        <f t="shared" si="5"/>
        <v>6927</v>
      </c>
      <c r="J42" s="38">
        <f t="shared" si="6"/>
        <v>3646</v>
      </c>
      <c r="K42" s="40">
        <f t="shared" si="7"/>
        <v>18230</v>
      </c>
      <c r="M42" s="2">
        <f>M41+570</f>
        <v>20680</v>
      </c>
    </row>
    <row r="43" spans="1:13" ht="26.25" customHeight="1">
      <c r="A43" s="32">
        <f>A42+420</f>
        <v>15280</v>
      </c>
      <c r="B43" s="36">
        <f t="shared" si="0"/>
        <v>3793</v>
      </c>
      <c r="C43" s="34">
        <f t="shared" si="1"/>
        <v>2485</v>
      </c>
      <c r="D43" s="38">
        <f t="shared" si="2"/>
        <v>1308</v>
      </c>
      <c r="E43" s="40">
        <f t="shared" si="3"/>
        <v>6540</v>
      </c>
      <c r="F43" s="5"/>
      <c r="G43" s="32">
        <f>G42+1040</f>
        <v>43630</v>
      </c>
      <c r="H43" s="36">
        <f t="shared" si="4"/>
        <v>10831</v>
      </c>
      <c r="I43" s="34">
        <f t="shared" si="5"/>
        <v>7096</v>
      </c>
      <c r="J43" s="38">
        <f t="shared" si="6"/>
        <v>3735</v>
      </c>
      <c r="K43" s="40">
        <f t="shared" si="7"/>
        <v>18675</v>
      </c>
      <c r="M43" s="2">
        <f>M42+570</f>
        <v>21250</v>
      </c>
    </row>
    <row r="44" spans="1:13" ht="26.25" customHeight="1">
      <c r="A44" s="32">
        <f>A43+420</f>
        <v>15700</v>
      </c>
      <c r="B44" s="36">
        <f t="shared" si="0"/>
        <v>3897</v>
      </c>
      <c r="C44" s="34">
        <f t="shared" si="1"/>
        <v>2553</v>
      </c>
      <c r="D44" s="38">
        <f t="shared" si="2"/>
        <v>1344</v>
      </c>
      <c r="E44" s="40">
        <f t="shared" si="3"/>
        <v>6720</v>
      </c>
      <c r="F44" s="5"/>
      <c r="G44" s="32">
        <f>G43+1110</f>
        <v>44740</v>
      </c>
      <c r="H44" s="36">
        <f t="shared" si="4"/>
        <v>11106</v>
      </c>
      <c r="I44" s="34">
        <f t="shared" si="5"/>
        <v>7277</v>
      </c>
      <c r="J44" s="38">
        <f t="shared" si="6"/>
        <v>3829</v>
      </c>
      <c r="K44" s="40">
        <f t="shared" si="7"/>
        <v>19145</v>
      </c>
      <c r="M44" s="2">
        <f>M43+570</f>
        <v>21820</v>
      </c>
    </row>
    <row r="45" spans="1:13" ht="26.25" customHeight="1">
      <c r="A45" s="32">
        <f>A44+450</f>
        <v>16150</v>
      </c>
      <c r="B45" s="36">
        <f t="shared" si="0"/>
        <v>4009</v>
      </c>
      <c r="C45" s="34">
        <f t="shared" si="1"/>
        <v>2627</v>
      </c>
      <c r="D45" s="38">
        <f t="shared" si="2"/>
        <v>1382</v>
      </c>
      <c r="E45" s="40">
        <f t="shared" si="3"/>
        <v>6910</v>
      </c>
      <c r="F45" s="5"/>
      <c r="G45" s="32">
        <f>G44+1110</f>
        <v>45850</v>
      </c>
      <c r="H45" s="36">
        <f t="shared" si="4"/>
        <v>11382</v>
      </c>
      <c r="I45" s="34">
        <f t="shared" si="5"/>
        <v>7457</v>
      </c>
      <c r="J45" s="38">
        <f t="shared" si="6"/>
        <v>3925</v>
      </c>
      <c r="K45" s="40">
        <f t="shared" si="7"/>
        <v>19625</v>
      </c>
      <c r="M45" s="2">
        <f>M44+610</f>
        <v>22430</v>
      </c>
    </row>
    <row r="46" spans="1:13" ht="26.25" customHeight="1">
      <c r="A46" s="32">
        <f>A45+450</f>
        <v>16600</v>
      </c>
      <c r="B46" s="36">
        <f t="shared" si="0"/>
        <v>4121</v>
      </c>
      <c r="C46" s="34">
        <f t="shared" si="1"/>
        <v>2700</v>
      </c>
      <c r="D46" s="38">
        <f t="shared" si="2"/>
        <v>1421</v>
      </c>
      <c r="E46" s="40">
        <f t="shared" si="3"/>
        <v>7105</v>
      </c>
      <c r="F46" s="5"/>
      <c r="G46" s="32">
        <f>G45+1110</f>
        <v>46960</v>
      </c>
      <c r="H46" s="36">
        <f t="shared" si="4"/>
        <v>11657</v>
      </c>
      <c r="I46" s="34">
        <f t="shared" si="5"/>
        <v>7638</v>
      </c>
      <c r="J46" s="38">
        <f t="shared" si="6"/>
        <v>4019</v>
      </c>
      <c r="K46" s="40">
        <f t="shared" si="7"/>
        <v>20095</v>
      </c>
      <c r="M46" s="2">
        <f>M45+610</f>
        <v>23040</v>
      </c>
    </row>
    <row r="47" spans="1:13" ht="26.25" customHeight="1">
      <c r="A47" s="32">
        <f>A46+450</f>
        <v>17050</v>
      </c>
      <c r="B47" s="36">
        <f t="shared" si="0"/>
        <v>4232</v>
      </c>
      <c r="C47" s="34">
        <f t="shared" si="1"/>
        <v>2773</v>
      </c>
      <c r="D47" s="38">
        <f t="shared" si="2"/>
        <v>1459</v>
      </c>
      <c r="E47" s="40">
        <f t="shared" si="3"/>
        <v>7295</v>
      </c>
      <c r="F47" s="5"/>
      <c r="G47" s="32">
        <f>G46+1200</f>
        <v>48160</v>
      </c>
      <c r="H47" s="36">
        <f t="shared" si="4"/>
        <v>11955</v>
      </c>
      <c r="I47" s="34">
        <f t="shared" si="5"/>
        <v>7833</v>
      </c>
      <c r="J47" s="38">
        <f t="shared" si="6"/>
        <v>4122</v>
      </c>
      <c r="K47" s="40">
        <f t="shared" si="7"/>
        <v>20610</v>
      </c>
      <c r="M47" s="2">
        <f>M46+610</f>
        <v>23650</v>
      </c>
    </row>
    <row r="48" spans="1:13" ht="26.25" customHeight="1">
      <c r="A48" s="32">
        <f>A47+490</f>
        <v>17540</v>
      </c>
      <c r="B48" s="36">
        <f t="shared" si="0"/>
        <v>4354</v>
      </c>
      <c r="C48" s="34">
        <f t="shared" si="1"/>
        <v>2853</v>
      </c>
      <c r="D48" s="38">
        <f t="shared" si="2"/>
        <v>1501</v>
      </c>
      <c r="E48" s="40">
        <f t="shared" si="3"/>
        <v>7505</v>
      </c>
      <c r="F48" s="5"/>
      <c r="G48" s="32">
        <f>G47+1200</f>
        <v>49360</v>
      </c>
      <c r="H48" s="36">
        <f t="shared" si="4"/>
        <v>12253</v>
      </c>
      <c r="I48" s="34">
        <f t="shared" si="5"/>
        <v>8028</v>
      </c>
      <c r="J48" s="38">
        <f t="shared" si="6"/>
        <v>4225</v>
      </c>
      <c r="K48" s="40">
        <f t="shared" si="7"/>
        <v>21125</v>
      </c>
      <c r="M48" s="2">
        <f>M47+650</f>
        <v>24300</v>
      </c>
    </row>
    <row r="49" spans="1:13" ht="26.25" customHeight="1">
      <c r="A49" s="32">
        <f>A48+490</f>
        <v>18030</v>
      </c>
      <c r="B49" s="36">
        <f t="shared" si="0"/>
        <v>4476</v>
      </c>
      <c r="C49" s="34">
        <f t="shared" si="1"/>
        <v>2932</v>
      </c>
      <c r="D49" s="38">
        <f t="shared" si="2"/>
        <v>1544</v>
      </c>
      <c r="E49" s="40">
        <f t="shared" si="3"/>
        <v>7720</v>
      </c>
      <c r="F49" s="5"/>
      <c r="G49" s="32">
        <f>G48+1200</f>
        <v>50560</v>
      </c>
      <c r="H49" s="36">
        <f t="shared" si="4"/>
        <v>12551</v>
      </c>
      <c r="I49" s="34">
        <f t="shared" si="5"/>
        <v>8223</v>
      </c>
      <c r="J49" s="38">
        <f t="shared" si="6"/>
        <v>4328</v>
      </c>
      <c r="K49" s="40">
        <f t="shared" si="7"/>
        <v>21640</v>
      </c>
      <c r="M49" s="2">
        <f>M48+650</f>
        <v>24950</v>
      </c>
    </row>
    <row r="50" spans="1:13" ht="26.25" customHeight="1">
      <c r="A50" s="32">
        <f>A49+490</f>
        <v>18520</v>
      </c>
      <c r="B50" s="36">
        <f t="shared" si="0"/>
        <v>4597</v>
      </c>
      <c r="C50" s="34">
        <f t="shared" si="1"/>
        <v>3012</v>
      </c>
      <c r="D50" s="38">
        <f t="shared" si="2"/>
        <v>1585</v>
      </c>
      <c r="E50" s="40">
        <f t="shared" si="3"/>
        <v>7925</v>
      </c>
      <c r="F50" s="5"/>
      <c r="G50" s="32">
        <f>G49+1200</f>
        <v>51760</v>
      </c>
      <c r="H50" s="36">
        <f t="shared" si="4"/>
        <v>12849</v>
      </c>
      <c r="I50" s="34">
        <f t="shared" si="5"/>
        <v>8418</v>
      </c>
      <c r="J50" s="38">
        <f t="shared" si="6"/>
        <v>4431</v>
      </c>
      <c r="K50" s="40">
        <f t="shared" si="7"/>
        <v>22155</v>
      </c>
      <c r="M50" s="2">
        <f>M49+650</f>
        <v>25600</v>
      </c>
    </row>
    <row r="51" spans="1:13" ht="26.25" customHeight="1">
      <c r="A51" s="32">
        <f>A50+530</f>
        <v>19050</v>
      </c>
      <c r="B51" s="36">
        <f t="shared" si="0"/>
        <v>4729</v>
      </c>
      <c r="C51" s="34">
        <f t="shared" si="1"/>
        <v>3098</v>
      </c>
      <c r="D51" s="38">
        <f t="shared" si="2"/>
        <v>1631</v>
      </c>
      <c r="E51" s="40">
        <f t="shared" si="3"/>
        <v>8155</v>
      </c>
      <c r="F51" s="5"/>
      <c r="G51" s="32">
        <f>G50+1300</f>
        <v>53060</v>
      </c>
      <c r="H51" s="36">
        <f t="shared" si="4"/>
        <v>13172</v>
      </c>
      <c r="I51" s="34">
        <f t="shared" si="5"/>
        <v>8630</v>
      </c>
      <c r="J51" s="38">
        <f t="shared" si="6"/>
        <v>4542</v>
      </c>
      <c r="K51" s="40">
        <f t="shared" si="7"/>
        <v>22710</v>
      </c>
      <c r="M51" s="2">
        <f>M50+700</f>
        <v>26300</v>
      </c>
    </row>
    <row r="52" spans="1:13" ht="26.25" customHeight="1">
      <c r="A52" s="32">
        <f>A51+530</f>
        <v>19580</v>
      </c>
      <c r="B52" s="36">
        <f t="shared" si="0"/>
        <v>4861</v>
      </c>
      <c r="C52" s="34">
        <f t="shared" si="1"/>
        <v>3184</v>
      </c>
      <c r="D52" s="38">
        <f t="shared" si="2"/>
        <v>1677</v>
      </c>
      <c r="E52" s="40">
        <f t="shared" si="3"/>
        <v>8385</v>
      </c>
      <c r="F52" s="5"/>
      <c r="G52" s="32">
        <f>G51+1300</f>
        <v>54360</v>
      </c>
      <c r="H52" s="36">
        <f t="shared" si="4"/>
        <v>13494</v>
      </c>
      <c r="I52" s="34">
        <f t="shared" si="5"/>
        <v>8841</v>
      </c>
      <c r="J52" s="38">
        <f t="shared" si="6"/>
        <v>4653</v>
      </c>
      <c r="K52" s="40">
        <f t="shared" si="7"/>
        <v>23265</v>
      </c>
      <c r="M52" s="2">
        <f>M51+700</f>
        <v>27000</v>
      </c>
    </row>
    <row r="53" spans="1:13" ht="26.25" customHeight="1">
      <c r="A53" s="33">
        <f>A52+530</f>
        <v>20110</v>
      </c>
      <c r="B53" s="37">
        <f t="shared" si="0"/>
        <v>4992</v>
      </c>
      <c r="C53" s="35">
        <f t="shared" si="1"/>
        <v>3271</v>
      </c>
      <c r="D53" s="39">
        <f t="shared" si="2"/>
        <v>1721</v>
      </c>
      <c r="E53" s="41">
        <f t="shared" si="3"/>
        <v>8605</v>
      </c>
      <c r="F53" s="6"/>
      <c r="G53" s="33">
        <f>G52+1300</f>
        <v>55660</v>
      </c>
      <c r="H53" s="37">
        <f t="shared" si="4"/>
        <v>13817</v>
      </c>
      <c r="I53" s="35">
        <f t="shared" si="5"/>
        <v>9053</v>
      </c>
      <c r="J53" s="39">
        <f t="shared" si="6"/>
        <v>4764</v>
      </c>
      <c r="K53" s="41">
        <f t="shared" si="7"/>
        <v>23820</v>
      </c>
      <c r="M53" s="2">
        <f>M52+700</f>
        <v>27700</v>
      </c>
    </row>
    <row r="54" spans="1:13" ht="25.5" customHeight="1">
      <c r="A54" s="42" t="s">
        <v>15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M54" s="2"/>
    </row>
    <row r="55" spans="1:13" ht="24" customHeight="1">
      <c r="A55" s="43" t="s">
        <v>16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M55" s="2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2" t="e">
        <f>#REF!+750</f>
        <v>#REF!</v>
      </c>
    </row>
    <row r="57" ht="12.75" customHeight="1">
      <c r="M57" s="2" t="e">
        <f>M56+750</f>
        <v>#REF!</v>
      </c>
    </row>
    <row r="58" ht="12.75">
      <c r="M58" s="2" t="e">
        <f>M57+800</f>
        <v>#REF!</v>
      </c>
    </row>
    <row r="59" ht="12.75">
      <c r="M59" s="2" t="e">
        <f>M58+800</f>
        <v>#REF!</v>
      </c>
    </row>
    <row r="60" ht="12.75">
      <c r="M60" s="2" t="e">
        <f>M59+800</f>
        <v>#REF!</v>
      </c>
    </row>
    <row r="61" ht="12.75">
      <c r="M61" s="2" t="e">
        <f>M60+850</f>
        <v>#REF!</v>
      </c>
    </row>
    <row r="62" ht="12.75">
      <c r="M62" s="2" t="e">
        <f>M61+850</f>
        <v>#REF!</v>
      </c>
    </row>
    <row r="63" ht="12.75">
      <c r="M63" s="2" t="e">
        <f>M62+850</f>
        <v>#REF!</v>
      </c>
    </row>
    <row r="64" ht="12.75">
      <c r="M64" s="2" t="e">
        <f>M63+900</f>
        <v>#REF!</v>
      </c>
    </row>
    <row r="65" ht="12.75">
      <c r="M65" s="2" t="e">
        <f>M64+900</f>
        <v>#REF!</v>
      </c>
    </row>
    <row r="66" ht="12.75">
      <c r="M66" s="2" t="e">
        <f>M65+900</f>
        <v>#REF!</v>
      </c>
    </row>
    <row r="67" ht="12.75">
      <c r="M67" s="2" t="e">
        <f>M66+970</f>
        <v>#REF!</v>
      </c>
    </row>
    <row r="68" ht="12.75">
      <c r="M68" s="2" t="e">
        <f>M67+970</f>
        <v>#REF!</v>
      </c>
    </row>
    <row r="69" ht="12.75">
      <c r="M69" s="2" t="e">
        <f>M68+970</f>
        <v>#REF!</v>
      </c>
    </row>
    <row r="70" ht="12.75">
      <c r="M70" s="2" t="e">
        <f>M69+1040</f>
        <v>#REF!</v>
      </c>
    </row>
    <row r="71" ht="12.75">
      <c r="M71" s="2" t="e">
        <f>M70+1040</f>
        <v>#REF!</v>
      </c>
    </row>
    <row r="72" ht="12.75">
      <c r="M72" s="2" t="e">
        <f>M71+1040</f>
        <v>#REF!</v>
      </c>
    </row>
    <row r="73" ht="12.75">
      <c r="M73" s="2" t="e">
        <f>M72+1110</f>
        <v>#REF!</v>
      </c>
    </row>
    <row r="74" ht="12.75">
      <c r="M74" s="2" t="e">
        <f>M73+1110</f>
        <v>#REF!</v>
      </c>
    </row>
    <row r="75" ht="12.75">
      <c r="M75" s="2" t="e">
        <f>M74+1110</f>
        <v>#REF!</v>
      </c>
    </row>
    <row r="76" ht="12.75">
      <c r="M76" s="2" t="e">
        <f>M75+1200</f>
        <v>#REF!</v>
      </c>
    </row>
    <row r="77" ht="12.75">
      <c r="M77" s="2" t="e">
        <f>M76+1200</f>
        <v>#REF!</v>
      </c>
    </row>
    <row r="78" ht="12.75">
      <c r="M78" s="2" t="e">
        <f>M77+1200</f>
        <v>#REF!</v>
      </c>
    </row>
    <row r="79" ht="12.75">
      <c r="M79" s="2" t="e">
        <f>M78+1200</f>
        <v>#REF!</v>
      </c>
    </row>
    <row r="80" ht="12.75">
      <c r="M80" s="2" t="e">
        <f>M79+1300</f>
        <v>#REF!</v>
      </c>
    </row>
    <row r="81" ht="12.75">
      <c r="M81" s="2" t="e">
        <f>M80+1300</f>
        <v>#REF!</v>
      </c>
    </row>
    <row r="82" ht="12.75">
      <c r="M82" s="2" t="e">
        <f>M81+1300</f>
        <v>#REF!</v>
      </c>
    </row>
  </sheetData>
  <sheetProtection/>
  <mergeCells count="18">
    <mergeCell ref="K12:K13"/>
    <mergeCell ref="F6:K6"/>
    <mergeCell ref="A1:K2"/>
    <mergeCell ref="F3:K3"/>
    <mergeCell ref="A4:E4"/>
    <mergeCell ref="F4:K4"/>
    <mergeCell ref="A5:E5"/>
    <mergeCell ref="F5:K5"/>
    <mergeCell ref="A6:E6"/>
    <mergeCell ref="A54:K54"/>
    <mergeCell ref="A55:K55"/>
    <mergeCell ref="A8:K8"/>
    <mergeCell ref="A9:E9"/>
    <mergeCell ref="F9:F53"/>
    <mergeCell ref="G9:K9"/>
    <mergeCell ref="A10:A13"/>
    <mergeCell ref="G10:G13"/>
    <mergeCell ref="E12:E13"/>
  </mergeCells>
  <printOptions/>
  <pageMargins left="0.35" right="0" top="0.54" bottom="0.75" header="0.3" footer="0.3"/>
  <pageSetup horizontalDpi="600" verticalDpi="600" orientation="portrait" paperSize="5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Home</dc:creator>
  <cp:keywords/>
  <dc:description/>
  <cp:lastModifiedBy>Happy Home</cp:lastModifiedBy>
  <cp:lastPrinted>2010-12-02T15:52:13Z</cp:lastPrinted>
  <dcterms:created xsi:type="dcterms:W3CDTF">2010-07-01T03:17:39Z</dcterms:created>
  <dcterms:modified xsi:type="dcterms:W3CDTF">2010-12-02T16:11:29Z</dcterms:modified>
  <cp:category/>
  <cp:version/>
  <cp:contentType/>
  <cp:contentStatus/>
</cp:coreProperties>
</file>